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Besucherzahlen BFL 30.06" sheetId="1" r:id="rId1"/>
    <sheet name="BFL 31.12" sheetId="2" r:id="rId2"/>
  </sheets>
  <definedNames/>
  <calcPr fullCalcOnLoad="1"/>
</workbook>
</file>

<file path=xl/sharedStrings.xml><?xml version="1.0" encoding="utf-8"?>
<sst xmlns="http://schemas.openxmlformats.org/spreadsheetml/2006/main" count="63" uniqueCount="30">
  <si>
    <t xml:space="preserve">Besucherzahlen </t>
  </si>
  <si>
    <t>Eintrittserlöse</t>
  </si>
  <si>
    <t>Artikel Bezeichnung</t>
  </si>
  <si>
    <t>1. Zahlende Besucher</t>
  </si>
  <si>
    <t>Erwachs. Einzeleintritt</t>
  </si>
  <si>
    <t>Jahreskarte</t>
  </si>
  <si>
    <t>Zwischensumme I</t>
  </si>
  <si>
    <t>2. Kostenfreier Zutritt für:</t>
  </si>
  <si>
    <t>Förderverein</t>
  </si>
  <si>
    <t>Presse</t>
  </si>
  <si>
    <t>LVR-Mitarbeiter</t>
  </si>
  <si>
    <t>Rheinland Kultur GmbH</t>
  </si>
  <si>
    <t>Zwischensumme II</t>
  </si>
  <si>
    <t>Gesamt</t>
  </si>
  <si>
    <t>Kind./Jug. unter 6 Jahren, zahlen keine Eintritte</t>
  </si>
  <si>
    <t>Erw. Einzeleintr.</t>
  </si>
  <si>
    <t>Erw. Gruppeneintr.</t>
  </si>
  <si>
    <t>Ki. Jug. Einzeleintr.</t>
  </si>
  <si>
    <t>Ki.Jug. Gruppeneintr.</t>
  </si>
  <si>
    <t>Ermäß. Eintritt</t>
  </si>
  <si>
    <t>Fam. Karte 2 Erw. + 2 Ki.</t>
  </si>
  <si>
    <t>Jahr.Karte  Bürger Lindlar Fam.</t>
  </si>
  <si>
    <t>Jahr.Karte  Bürger Lindlar Einz.</t>
  </si>
  <si>
    <t>01.01. – 30.06.2004</t>
  </si>
  <si>
    <t>01.01. – 30.06.2003</t>
  </si>
  <si>
    <t>Veranstaltungsbesucher</t>
  </si>
  <si>
    <t>Besucher</t>
  </si>
  <si>
    <t>01.01. – 31.12.2004</t>
  </si>
  <si>
    <t>01.01. – 31.12.2003</t>
  </si>
  <si>
    <t>Familienferiekarte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</si>
</sst>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  <numFmt numFmtId="174" formatCode="[$-407]d/\ mmm/;@"/>
    <numFmt numFmtId="175" formatCode="[$-407]mmmm\ yy;@"/>
    <numFmt numFmtId="176" formatCode="[$-407]d/\ mmmm\ yyyy;@"/>
    <numFmt numFmtId="177" formatCode="#,##0.00\ [$€-1]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"/>
    <numFmt numFmtId="183" formatCode="#,##0\ [$€-1]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174" fontId="7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177" fontId="8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7" fontId="8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9" xfId="0" applyFont="1" applyBorder="1" applyAlignment="1">
      <alignment/>
    </xf>
    <xf numFmtId="0" fontId="6" fillId="0" borderId="10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0" fontId="0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workbookViewId="0" topLeftCell="A10">
      <selection activeCell="B17" sqref="B17"/>
    </sheetView>
  </sheetViews>
  <sheetFormatPr defaultColWidth="11.421875" defaultRowHeight="12.75"/>
  <cols>
    <col min="1" max="1" width="36.0039062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2</v>
      </c>
      <c r="B3" s="3" t="s">
        <v>23</v>
      </c>
      <c r="C3" s="3" t="s">
        <v>23</v>
      </c>
      <c r="D3" s="3" t="s">
        <v>24</v>
      </c>
      <c r="E3" s="3" t="s">
        <v>24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19" t="s">
        <v>15</v>
      </c>
      <c r="B5" s="8">
        <v>6184</v>
      </c>
      <c r="C5" s="9">
        <v>24280.7</v>
      </c>
      <c r="D5" s="8">
        <v>5331</v>
      </c>
      <c r="E5" s="9">
        <v>20417.5</v>
      </c>
    </row>
    <row r="6" spans="1:5" ht="24.75" customHeight="1">
      <c r="A6" s="19" t="s">
        <v>16</v>
      </c>
      <c r="B6" s="8">
        <v>1550</v>
      </c>
      <c r="C6" s="9">
        <v>5373.85</v>
      </c>
      <c r="D6" s="8">
        <v>1360</v>
      </c>
      <c r="E6" s="9">
        <v>4699.5</v>
      </c>
    </row>
    <row r="7" spans="1:5" ht="24.75" customHeight="1">
      <c r="A7" s="19" t="s">
        <v>17</v>
      </c>
      <c r="B7" s="8">
        <v>431</v>
      </c>
      <c r="C7" s="9">
        <v>1010.5</v>
      </c>
      <c r="D7" s="8">
        <v>435</v>
      </c>
      <c r="E7" s="9">
        <v>971.5</v>
      </c>
    </row>
    <row r="8" spans="1:5" ht="24.75" customHeight="1">
      <c r="A8" s="19" t="s">
        <v>18</v>
      </c>
      <c r="B8" s="8">
        <v>457</v>
      </c>
      <c r="C8" s="9">
        <v>648.5</v>
      </c>
      <c r="D8" s="8">
        <v>585</v>
      </c>
      <c r="E8" s="9">
        <v>830.5</v>
      </c>
    </row>
    <row r="9" spans="1:5" ht="24.75" customHeight="1">
      <c r="A9" s="19" t="s">
        <v>19</v>
      </c>
      <c r="B9" s="8">
        <v>539</v>
      </c>
      <c r="C9" s="9">
        <v>13117</v>
      </c>
      <c r="D9" s="8">
        <v>402</v>
      </c>
      <c r="E9" s="9">
        <v>930</v>
      </c>
    </row>
    <row r="10" spans="1:5" ht="24.75" customHeight="1">
      <c r="A10" s="19" t="s">
        <v>20</v>
      </c>
      <c r="B10" s="8">
        <f>2436*4</f>
        <v>9744</v>
      </c>
      <c r="C10" s="9">
        <v>19234.2</v>
      </c>
      <c r="D10" s="8">
        <f>2330*4</f>
        <v>9320</v>
      </c>
      <c r="E10" s="9">
        <v>18049</v>
      </c>
    </row>
    <row r="11" spans="1:5" ht="24.75" customHeight="1">
      <c r="A11" s="19" t="s">
        <v>21</v>
      </c>
      <c r="B11" s="8">
        <f>93*4</f>
        <v>372</v>
      </c>
      <c r="C11" s="9">
        <v>1488</v>
      </c>
      <c r="D11" s="8"/>
      <c r="E11" s="9"/>
    </row>
    <row r="12" spans="1:5" ht="24.75" customHeight="1">
      <c r="A12" s="19" t="s">
        <v>22</v>
      </c>
      <c r="B12" s="8">
        <v>69</v>
      </c>
      <c r="C12" s="9">
        <v>552</v>
      </c>
      <c r="D12" s="8">
        <v>174</v>
      </c>
      <c r="E12" s="9">
        <v>2264</v>
      </c>
    </row>
    <row r="13" spans="1:5" ht="24.75" customHeight="1">
      <c r="A13" s="19" t="s">
        <v>5</v>
      </c>
      <c r="B13" s="8">
        <v>33</v>
      </c>
      <c r="C13" s="9">
        <v>476</v>
      </c>
      <c r="D13" s="8"/>
      <c r="E13" s="9"/>
    </row>
    <row r="14" spans="1:5" ht="24.75" customHeight="1" thickBot="1">
      <c r="A14" s="21" t="s">
        <v>25</v>
      </c>
      <c r="B14" s="13"/>
      <c r="C14" s="14"/>
      <c r="D14" s="13"/>
      <c r="E14" s="14"/>
    </row>
    <row r="15" spans="1:5" ht="21.75" customHeight="1" thickBot="1">
      <c r="A15" s="10" t="s">
        <v>6</v>
      </c>
      <c r="B15" s="11">
        <f>SUM(B5:B14)</f>
        <v>19379</v>
      </c>
      <c r="C15" s="12">
        <f>SUM(C5:C14)</f>
        <v>66180.75</v>
      </c>
      <c r="D15" s="11">
        <f>SUM(D5:D14)</f>
        <v>17607</v>
      </c>
      <c r="E15" s="12">
        <f>SUM(E5:E14)</f>
        <v>48162</v>
      </c>
    </row>
    <row r="16" spans="1:5" ht="21.75" customHeight="1">
      <c r="A16" s="22" t="s">
        <v>7</v>
      </c>
      <c r="B16" s="23"/>
      <c r="C16" s="24"/>
      <c r="D16" s="23"/>
      <c r="E16" s="24"/>
    </row>
    <row r="17" spans="1:5" ht="21.75" customHeight="1">
      <c r="A17" s="25" t="s">
        <v>26</v>
      </c>
      <c r="B17" s="13">
        <v>6622</v>
      </c>
      <c r="C17" s="14">
        <v>0</v>
      </c>
      <c r="D17" s="13">
        <v>4000</v>
      </c>
      <c r="E17" s="14">
        <v>0</v>
      </c>
    </row>
    <row r="18" spans="1:5" ht="18.75" customHeight="1">
      <c r="A18" s="7" t="s">
        <v>8</v>
      </c>
      <c r="B18" s="8"/>
      <c r="C18" s="9"/>
      <c r="D18" s="8"/>
      <c r="E18" s="9"/>
    </row>
    <row r="19" spans="1:5" ht="18.75" customHeight="1">
      <c r="A19" s="7" t="s">
        <v>9</v>
      </c>
      <c r="B19" s="8"/>
      <c r="C19" s="9"/>
      <c r="D19" s="8"/>
      <c r="E19" s="9"/>
    </row>
    <row r="20" spans="1:5" ht="18.75" customHeight="1">
      <c r="A20" s="7" t="s">
        <v>10</v>
      </c>
      <c r="B20" s="8"/>
      <c r="C20" s="9"/>
      <c r="D20" s="8"/>
      <c r="E20" s="9"/>
    </row>
    <row r="21" spans="1:5" ht="18.75" customHeight="1">
      <c r="A21" s="7" t="s">
        <v>11</v>
      </c>
      <c r="B21" s="8"/>
      <c r="C21" s="9"/>
      <c r="D21" s="8"/>
      <c r="E21" s="9"/>
    </row>
    <row r="22" spans="1:5" ht="18.75" customHeight="1">
      <c r="A22" s="7" t="s">
        <v>4</v>
      </c>
      <c r="B22" s="8"/>
      <c r="C22" s="9"/>
      <c r="D22" s="8"/>
      <c r="E22" s="9"/>
    </row>
    <row r="23" spans="1:5" ht="28.5" customHeight="1" thickBot="1">
      <c r="A23" s="20" t="s">
        <v>14</v>
      </c>
      <c r="B23" s="8"/>
      <c r="C23" s="9"/>
      <c r="D23" s="8"/>
      <c r="E23" s="9"/>
    </row>
    <row r="24" spans="1:5" ht="21.75" customHeight="1" thickBot="1">
      <c r="A24" s="10" t="s">
        <v>12</v>
      </c>
      <c r="B24" s="11">
        <f>SUM(B17:B23)</f>
        <v>6622</v>
      </c>
      <c r="C24" s="11">
        <f>SUM(C17:C23)</f>
        <v>0</v>
      </c>
      <c r="D24" s="11">
        <f>SUM(D17:D23)</f>
        <v>4000</v>
      </c>
      <c r="E24" s="11">
        <f>SUM(E17:E23)</f>
        <v>0</v>
      </c>
    </row>
    <row r="25" spans="1:5" s="17" customFormat="1" ht="21.75" customHeight="1" thickBot="1">
      <c r="A25" s="15" t="s">
        <v>13</v>
      </c>
      <c r="B25" s="11">
        <f>B24+B15</f>
        <v>26001</v>
      </c>
      <c r="C25" s="16">
        <f>C24+C15</f>
        <v>66180.75</v>
      </c>
      <c r="D25" s="11">
        <f>D24+D15</f>
        <v>21607</v>
      </c>
      <c r="E25" s="16">
        <f>E24+E15</f>
        <v>48162</v>
      </c>
    </row>
    <row r="29" spans="2:4" ht="12.75">
      <c r="B29" s="18"/>
      <c r="D29" s="18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73" r:id="rId1"/>
  <headerFooter alignWithMargins="0">
    <oddHeader>&amp;C&amp;"Arial,Fett"&amp;14Bergisches Freilichtmuseum 
(BFL)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6.0039062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2</v>
      </c>
      <c r="B3" s="3" t="s">
        <v>27</v>
      </c>
      <c r="C3" s="3" t="s">
        <v>27</v>
      </c>
      <c r="D3" s="3" t="s">
        <v>28</v>
      </c>
      <c r="E3" s="3" t="s">
        <v>28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19" t="s">
        <v>15</v>
      </c>
      <c r="B5" s="8">
        <v>19005</v>
      </c>
      <c r="C5" s="9">
        <v>74313.55</v>
      </c>
      <c r="D5" s="8">
        <v>15807</v>
      </c>
      <c r="E5" s="9">
        <v>61568.5</v>
      </c>
    </row>
    <row r="6" spans="1:5" ht="24.75" customHeight="1">
      <c r="A6" s="19" t="s">
        <v>16</v>
      </c>
      <c r="B6" s="8">
        <v>3451</v>
      </c>
      <c r="C6" s="9">
        <v>11976.2</v>
      </c>
      <c r="D6" s="8">
        <v>3773</v>
      </c>
      <c r="E6" s="9">
        <v>13133.5</v>
      </c>
    </row>
    <row r="7" spans="1:5" ht="24.75" customHeight="1">
      <c r="A7" s="19" t="s">
        <v>17</v>
      </c>
      <c r="B7" s="8">
        <v>1245</v>
      </c>
      <c r="C7" s="9">
        <v>2969.25</v>
      </c>
      <c r="D7" s="8">
        <v>1315</v>
      </c>
      <c r="E7" s="9">
        <v>3126.5</v>
      </c>
    </row>
    <row r="8" spans="1:5" ht="24.75" customHeight="1">
      <c r="A8" s="19" t="s">
        <v>18</v>
      </c>
      <c r="B8" s="8">
        <v>1813</v>
      </c>
      <c r="C8" s="9">
        <v>2533.5</v>
      </c>
      <c r="D8" s="8">
        <v>2073</v>
      </c>
      <c r="E8" s="9">
        <v>2900</v>
      </c>
    </row>
    <row r="9" spans="1:5" ht="24.75" customHeight="1">
      <c r="A9" s="19" t="s">
        <v>19</v>
      </c>
      <c r="B9" s="8">
        <v>1461</v>
      </c>
      <c r="C9" s="9">
        <v>3526.75</v>
      </c>
      <c r="D9" s="8">
        <v>1101</v>
      </c>
      <c r="E9" s="9">
        <v>2644.5</v>
      </c>
    </row>
    <row r="10" spans="1:5" ht="24.75" customHeight="1">
      <c r="A10" s="19" t="s">
        <v>20</v>
      </c>
      <c r="B10" s="8">
        <f>6835*4</f>
        <v>27340</v>
      </c>
      <c r="C10" s="9">
        <v>53692.8</v>
      </c>
      <c r="D10" s="8">
        <f>5516*4</f>
        <v>22064</v>
      </c>
      <c r="E10" s="9">
        <v>43444</v>
      </c>
    </row>
    <row r="11" spans="1:5" ht="24.75" customHeight="1">
      <c r="A11" s="19" t="s">
        <v>21</v>
      </c>
      <c r="B11" s="8">
        <f>184*4</f>
        <v>736</v>
      </c>
      <c r="C11" s="9">
        <v>2944</v>
      </c>
      <c r="D11" s="8">
        <f>316*4</f>
        <v>1264</v>
      </c>
      <c r="E11" s="9">
        <v>4148</v>
      </c>
    </row>
    <row r="12" spans="1:5" ht="24.75" customHeight="1">
      <c r="A12" s="19" t="s">
        <v>22</v>
      </c>
      <c r="B12" s="8">
        <v>99</v>
      </c>
      <c r="C12" s="9">
        <v>792</v>
      </c>
      <c r="D12" s="8"/>
      <c r="E12" s="9"/>
    </row>
    <row r="13" spans="1:5" ht="24.75" customHeight="1">
      <c r="A13" s="19" t="s">
        <v>5</v>
      </c>
      <c r="B13" s="8">
        <v>37</v>
      </c>
      <c r="C13" s="9">
        <v>556</v>
      </c>
      <c r="D13" s="8"/>
      <c r="E13" s="9"/>
    </row>
    <row r="14" spans="1:5" ht="24.75" customHeight="1">
      <c r="A14" s="19" t="s">
        <v>29</v>
      </c>
      <c r="B14" s="8">
        <f>21*4</f>
        <v>84</v>
      </c>
      <c r="C14" s="9">
        <v>315</v>
      </c>
      <c r="D14" s="8"/>
      <c r="E14" s="9"/>
    </row>
    <row r="15" spans="1:5" ht="24.75" customHeight="1" thickBot="1">
      <c r="A15" s="21" t="s">
        <v>25</v>
      </c>
      <c r="B15" s="8">
        <v>4710</v>
      </c>
      <c r="C15" s="9">
        <v>0</v>
      </c>
      <c r="D15" s="8">
        <v>4995</v>
      </c>
      <c r="E15" s="9"/>
    </row>
    <row r="16" spans="1:5" ht="21.75" customHeight="1" thickBot="1">
      <c r="A16" s="10" t="s">
        <v>6</v>
      </c>
      <c r="B16" s="11">
        <f>SUM(B5:B15)</f>
        <v>59981</v>
      </c>
      <c r="C16" s="12">
        <f>SUM(C5:C15)</f>
        <v>153619.05</v>
      </c>
      <c r="D16" s="11">
        <f>SUM(D5:D15)</f>
        <v>52392</v>
      </c>
      <c r="E16" s="12">
        <f>SUM(E5:E15)</f>
        <v>130965</v>
      </c>
    </row>
    <row r="17" spans="1:5" ht="21.75" customHeight="1">
      <c r="A17" s="22" t="s">
        <v>7</v>
      </c>
      <c r="B17" s="23"/>
      <c r="C17" s="24"/>
      <c r="D17" s="23"/>
      <c r="E17" s="24"/>
    </row>
    <row r="18" spans="1:5" ht="21.75" customHeight="1">
      <c r="A18" s="25" t="s">
        <v>26</v>
      </c>
      <c r="B18" s="13">
        <v>9500</v>
      </c>
      <c r="C18" s="14">
        <v>0</v>
      </c>
      <c r="D18" s="13">
        <v>5500</v>
      </c>
      <c r="E18" s="14">
        <v>0</v>
      </c>
    </row>
    <row r="19" spans="1:5" ht="18.75" customHeight="1">
      <c r="A19" s="7" t="s">
        <v>8</v>
      </c>
      <c r="B19" s="8"/>
      <c r="C19" s="9"/>
      <c r="D19" s="8"/>
      <c r="E19" s="9"/>
    </row>
    <row r="20" spans="1:5" ht="18.75" customHeight="1">
      <c r="A20" s="7" t="s">
        <v>9</v>
      </c>
      <c r="B20" s="8"/>
      <c r="C20" s="9"/>
      <c r="D20" s="8"/>
      <c r="E20" s="9"/>
    </row>
    <row r="21" spans="1:5" ht="18.75" customHeight="1">
      <c r="A21" s="7" t="s">
        <v>10</v>
      </c>
      <c r="B21" s="8"/>
      <c r="C21" s="9"/>
      <c r="D21" s="8"/>
      <c r="E21" s="9"/>
    </row>
    <row r="22" spans="1:5" ht="18.75" customHeight="1">
      <c r="A22" s="7" t="s">
        <v>11</v>
      </c>
      <c r="B22" s="8"/>
      <c r="C22" s="9"/>
      <c r="D22" s="8"/>
      <c r="E22" s="9"/>
    </row>
    <row r="23" spans="1:5" ht="18.75" customHeight="1">
      <c r="A23" s="7" t="s">
        <v>4</v>
      </c>
      <c r="B23" s="8"/>
      <c r="C23" s="9"/>
      <c r="D23" s="8"/>
      <c r="E23" s="9"/>
    </row>
    <row r="24" spans="1:5" ht="28.5" customHeight="1" thickBot="1">
      <c r="A24" s="20" t="s">
        <v>14</v>
      </c>
      <c r="B24" s="8"/>
      <c r="C24" s="9"/>
      <c r="D24" s="8"/>
      <c r="E24" s="9"/>
    </row>
    <row r="25" spans="1:5" ht="21.75" customHeight="1" thickBot="1">
      <c r="A25" s="10" t="s">
        <v>12</v>
      </c>
      <c r="B25" s="11">
        <f>SUM(B18:B24)</f>
        <v>9500</v>
      </c>
      <c r="C25" s="11">
        <f>SUM(C18:C24)</f>
        <v>0</v>
      </c>
      <c r="D25" s="11">
        <f>SUM(D18:D24)</f>
        <v>5500</v>
      </c>
      <c r="E25" s="11">
        <f>SUM(E18:E24)</f>
        <v>0</v>
      </c>
    </row>
    <row r="26" spans="1:5" s="17" customFormat="1" ht="21.75" customHeight="1" thickBot="1">
      <c r="A26" s="15" t="s">
        <v>13</v>
      </c>
      <c r="B26" s="11">
        <f>B25+B16</f>
        <v>69481</v>
      </c>
      <c r="C26" s="16">
        <f>C25+C16</f>
        <v>153619.05</v>
      </c>
      <c r="D26" s="11">
        <f>D25+D16</f>
        <v>57892</v>
      </c>
      <c r="E26" s="16">
        <f>E25+E16</f>
        <v>130965</v>
      </c>
    </row>
    <row r="29" spans="2:4" ht="12.75">
      <c r="B29" s="18"/>
      <c r="D29" s="18"/>
    </row>
    <row r="30" spans="2:4" ht="12.75">
      <c r="B30" s="18"/>
      <c r="D30" s="18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73" r:id="rId1"/>
  <headerFooter alignWithMargins="0">
    <oddHeader>&amp;C&amp;"Arial,Fett"&amp;14Bergisches Freilichtmuseum 
(BFL)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rv00001</dc:creator>
  <cp:keywords/>
  <dc:description/>
  <cp:lastModifiedBy>Jung Petra</cp:lastModifiedBy>
  <cp:lastPrinted>2005-09-21T07:22:11Z</cp:lastPrinted>
  <dcterms:created xsi:type="dcterms:W3CDTF">2005-09-21T07:16:15Z</dcterms:created>
  <dcterms:modified xsi:type="dcterms:W3CDTF">2005-09-23T07:30:14Z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2119808279</vt:i4>
  </property>
  <property fmtid="{D5CDD505-2E9C-101B-9397-08002B2CF9AE}" pid="3" name="_EmailSubject">
    <vt:lpwstr>Anfrage Kulturausschuss: Besucherzahlen 2003 und 2004</vt:lpwstr>
  </property>
  <property fmtid="{D5CDD505-2E9C-101B-9397-08002B2CF9AE}" pid="4" name="_AuthorEmail">
    <vt:lpwstr>m.debbagh@rheinlandkultur.de</vt:lpwstr>
  </property>
  <property fmtid="{D5CDD505-2E9C-101B-9397-08002B2CF9AE}" pid="5" name="_AuthorEmailDisplayName">
    <vt:lpwstr>Debbagh, Monir</vt:lpwstr>
  </property>
  <property fmtid="{D5CDD505-2E9C-101B-9397-08002B2CF9AE}" pid="6" name="_ReviewingToolsShownOnce">
    <vt:lpwstr/>
  </property>
</Properties>
</file>